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<sst xmlns="http://schemas.openxmlformats.org/spreadsheetml/2006/main" count="16" uniqueCount="16">
  <si>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Pkgs</t>
  </si>
  <si>
    <t>Recommended Order:</t>
  </si>
  <si>
    <t>Savannah Smiles</t>
  </si>
  <si>
    <t>Trefoil</t>
  </si>
  <si>
    <t>Do Si Do</t>
  </si>
  <si>
    <t>Samoa</t>
  </si>
  <si>
    <t>Tagalong</t>
  </si>
  <si>
    <t>Thin Mint</t>
  </si>
  <si>
    <t>S'more*</t>
  </si>
  <si>
    <t>BOOTH SALE COOKIE VARIETY CALCULATOR</t>
  </si>
  <si>
    <r>
      <t xml:space="preserve">Please type in the number of Booth Sale Hours your troop plans to participate in and </t>
    </r>
    <r>
      <rPr>
        <b/>
        <sz val="18"/>
        <color indexed="8"/>
        <rFont val="Arial"/>
        <family val="2"/>
      </rPr>
      <t>press Enter</t>
    </r>
    <r>
      <rPr>
        <sz val="18"/>
        <color indexed="8"/>
        <rFont val="Arial"/>
        <family val="2"/>
      </rPr>
      <t xml:space="preserve">: </t>
    </r>
  </si>
  <si>
    <r>
      <rPr>
        <b/>
        <sz val="10"/>
        <color indexed="8"/>
        <rFont val="Arial"/>
        <family val="2"/>
      </rPr>
      <t xml:space="preserve">Please use your best judgement when deciding the amounts of cookies to order; this calculator is only a tool to help make that decision.
</t>
    </r>
    <r>
      <rPr>
        <b/>
        <sz val="10"/>
        <color indexed="10"/>
        <rFont val="Arial"/>
        <family val="2"/>
      </rPr>
      <t xml:space="preserve">Your troop is financially responsible for every box ordered! </t>
    </r>
    <r>
      <rPr>
        <b/>
        <sz val="10"/>
        <color indexed="8"/>
        <rFont val="Arial"/>
        <family val="2"/>
      </rPr>
      <t xml:space="preserve">
Suggestion:</t>
    </r>
    <r>
      <rPr>
        <sz val="10"/>
        <color indexed="8"/>
        <rFont val="Arial"/>
        <family val="2"/>
      </rPr>
      <t xml:space="preserve"> Don't run out of Thin Mints and Samoas! You can't have a booth without them. When in doubt bring more of these two varieties. It's always better to have too many than not enough. With the slower-selling cookies, you may not want to bring more than a case usually unless you are at a busy store and selling at both doors.  If  you are going to highlight a certain cookie (for example S'more or Toffee-Tastic), you might considering bringing extras of those as well.
</t>
    </r>
    <r>
      <rPr>
        <b/>
        <i/>
        <sz val="10"/>
        <color indexed="8"/>
        <rFont val="Arial"/>
        <family val="2"/>
      </rPr>
      <t xml:space="preserve">Please remember that cookies cannot be returned or exchanged so order carefully.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Cookie Cupboards:</t>
    </r>
    <r>
      <rPr>
        <sz val="10"/>
        <color indexed="8"/>
        <rFont val="Arial"/>
        <family val="2"/>
      </rPr>
      <t xml:space="preserve"> Some Cookie Cupboard hours and locations have changed.  Be sure to review the cupboard schedule posted on the website.</t>
    </r>
  </si>
  <si>
    <t>Total Cases Needed</t>
  </si>
  <si>
    <t>(Average sale =                                 25 pkgs per hour)</t>
  </si>
  <si>
    <t>Determined per 2017 Sale Statistics (estimated using only troop init orders)</t>
  </si>
  <si>
    <t>Toffee-Tastic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</si>
</sst>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i/>
      <sz val="18"/>
      <color indexed="8"/>
      <name val="Arial"/>
      <family val="2"/>
    </font>
    <font>
      <sz val="9"/>
      <color indexed="8"/>
      <name val="Verdana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sz val="9"/>
      <color rgb="FF000000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rgb="FF00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303ED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horizontal="center" wrapText="1"/>
      <protection/>
    </xf>
    <xf numFmtId="0" fontId="48" fillId="0" borderId="11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7" fillId="0" borderId="13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 horizontal="center"/>
      <protection/>
    </xf>
    <xf numFmtId="1" fontId="49" fillId="0" borderId="12" xfId="0" applyNumberFormat="1" applyFont="1" applyBorder="1" applyAlignment="1" applyProtection="1">
      <alignment horizontal="center"/>
      <protection/>
    </xf>
    <xf numFmtId="3" fontId="47" fillId="0" borderId="0" xfId="0" applyNumberFormat="1" applyFont="1" applyBorder="1" applyAlignment="1" applyProtection="1">
      <alignment horizontal="center"/>
      <protection/>
    </xf>
    <xf numFmtId="1" fontId="47" fillId="0" borderId="14" xfId="0" applyNumberFormat="1" applyFont="1" applyBorder="1" applyAlignment="1" applyProtection="1">
      <alignment horizontal="center"/>
      <protection/>
    </xf>
    <xf numFmtId="164" fontId="50" fillId="0" borderId="15" xfId="0" applyNumberFormat="1" applyFont="1" applyBorder="1" applyAlignment="1" applyProtection="1">
      <alignment horizontal="center"/>
      <protection/>
    </xf>
    <xf numFmtId="1" fontId="47" fillId="0" borderId="16" xfId="0" applyNumberFormat="1" applyFont="1" applyBorder="1" applyAlignment="1" applyProtection="1">
      <alignment horizontal="center"/>
      <protection/>
    </xf>
    <xf numFmtId="164" fontId="50" fillId="0" borderId="17" xfId="0" applyNumberFormat="1" applyFont="1" applyBorder="1" applyAlignment="1" applyProtection="1">
      <alignment horizontal="center"/>
      <protection/>
    </xf>
    <xf numFmtId="1" fontId="47" fillId="0" borderId="18" xfId="0" applyNumberFormat="1" applyFont="1" applyBorder="1" applyAlignment="1" applyProtection="1">
      <alignment horizontal="center"/>
      <protection/>
    </xf>
    <xf numFmtId="164" fontId="50" fillId="0" borderId="19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/>
      <protection/>
    </xf>
    <xf numFmtId="1" fontId="47" fillId="0" borderId="20" xfId="0" applyNumberFormat="1" applyFont="1" applyFill="1" applyBorder="1" applyAlignment="1" applyProtection="1">
      <alignment horizontal="center"/>
      <protection/>
    </xf>
    <xf numFmtId="1" fontId="47" fillId="0" borderId="20" xfId="0" applyNumberFormat="1" applyFont="1" applyBorder="1" applyAlignment="1" applyProtection="1">
      <alignment horizontal="center"/>
      <protection/>
    </xf>
    <xf numFmtId="9" fontId="50" fillId="0" borderId="21" xfId="0" applyNumberFormat="1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/>
      <protection/>
    </xf>
    <xf numFmtId="0" fontId="51" fillId="0" borderId="0" xfId="0" applyFont="1" applyAlignment="1">
      <alignment/>
    </xf>
    <xf numFmtId="0" fontId="47" fillId="33" borderId="22" xfId="0" applyFont="1" applyFill="1" applyBorder="1" applyAlignment="1" applyProtection="1">
      <alignment/>
      <protection/>
    </xf>
    <xf numFmtId="0" fontId="47" fillId="34" borderId="23" xfId="0" applyFont="1" applyFill="1" applyBorder="1" applyAlignment="1" applyProtection="1">
      <alignment/>
      <protection/>
    </xf>
    <xf numFmtId="0" fontId="47" fillId="35" borderId="23" xfId="0" applyFont="1" applyFill="1" applyBorder="1" applyAlignment="1" applyProtection="1">
      <alignment/>
      <protection/>
    </xf>
    <xf numFmtId="0" fontId="47" fillId="36" borderId="23" xfId="0" applyFont="1" applyFill="1" applyBorder="1" applyAlignment="1" applyProtection="1">
      <alignment/>
      <protection/>
    </xf>
    <xf numFmtId="0" fontId="47" fillId="37" borderId="23" xfId="0" applyFont="1" applyFill="1" applyBorder="1" applyAlignment="1" applyProtection="1">
      <alignment/>
      <protection/>
    </xf>
    <xf numFmtId="0" fontId="47" fillId="38" borderId="23" xfId="0" applyFont="1" applyFill="1" applyBorder="1" applyAlignment="1" applyProtection="1">
      <alignment/>
      <protection/>
    </xf>
    <xf numFmtId="0" fontId="47" fillId="39" borderId="23" xfId="0" applyFont="1" applyFill="1" applyBorder="1" applyAlignment="1" applyProtection="1">
      <alignment/>
      <protection/>
    </xf>
    <xf numFmtId="0" fontId="47" fillId="40" borderId="24" xfId="0" applyFont="1" applyFill="1" applyBorder="1" applyAlignment="1" applyProtection="1">
      <alignment/>
      <protection/>
    </xf>
    <xf numFmtId="0" fontId="52" fillId="0" borderId="25" xfId="0" applyFont="1" applyBorder="1" applyAlignment="1" applyProtection="1">
      <alignment horizontal="center" wrapText="1"/>
      <protection/>
    </xf>
    <xf numFmtId="0" fontId="49" fillId="40" borderId="26" xfId="0" applyFont="1" applyFill="1" applyBorder="1" applyAlignment="1" applyProtection="1">
      <alignment horizontal="center" vertical="center"/>
      <protection/>
    </xf>
    <xf numFmtId="0" fontId="53" fillId="40" borderId="27" xfId="0" applyFont="1" applyFill="1" applyBorder="1" applyAlignment="1" applyProtection="1">
      <alignment horizontal="center" vertical="center"/>
      <protection/>
    </xf>
    <xf numFmtId="0" fontId="53" fillId="40" borderId="28" xfId="0" applyFont="1" applyFill="1" applyBorder="1" applyAlignment="1" applyProtection="1">
      <alignment horizontal="center" vertical="center"/>
      <protection/>
    </xf>
    <xf numFmtId="0" fontId="49" fillId="40" borderId="13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53" fillId="40" borderId="12" xfId="0" applyFont="1" applyFill="1" applyBorder="1" applyAlignment="1" applyProtection="1">
      <alignment horizontal="center" vertical="center"/>
      <protection/>
    </xf>
    <xf numFmtId="0" fontId="53" fillId="40" borderId="13" xfId="0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54" fillId="0" borderId="13" xfId="0" applyFont="1" applyBorder="1" applyAlignment="1" applyProtection="1">
      <alignment horizontal="center" vertical="center" textRotation="89" wrapText="1"/>
      <protection/>
    </xf>
    <xf numFmtId="0" fontId="54" fillId="0" borderId="12" xfId="0" applyFont="1" applyBorder="1" applyAlignment="1" applyProtection="1">
      <alignment horizontal="center" vertical="center" textRotation="89" wrapText="1"/>
      <protection/>
    </xf>
    <xf numFmtId="0" fontId="54" fillId="0" borderId="29" xfId="0" applyFont="1" applyBorder="1" applyAlignment="1" applyProtection="1">
      <alignment horizontal="center" vertical="center" textRotation="89" wrapText="1"/>
      <protection/>
    </xf>
    <xf numFmtId="0" fontId="54" fillId="0" borderId="25" xfId="0" applyFont="1" applyBorder="1" applyAlignment="1" applyProtection="1">
      <alignment horizontal="center" vertical="center" textRotation="89" wrapText="1"/>
      <protection/>
    </xf>
    <xf numFmtId="0" fontId="2" fillId="0" borderId="11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left" vertical="center" wrapText="1"/>
    </xf>
    <xf numFmtId="0" fontId="52" fillId="40" borderId="2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0">
      <selection activeCell="K5" sqref="K5"/>
    </sheetView>
  </sheetViews>
  <sheetFormatPr defaultColWidth="9.140625" defaultRowHeight="15"/>
  <cols>
    <col min="1" max="1" width="39.8515625" style="0" customWidth="1"/>
    <col min="3" max="3" width="10.7109375" style="0" customWidth="1"/>
    <col min="4" max="4" width="12.28125" style="0" bestFit="1" customWidth="1"/>
    <col min="5" max="5" width="15.7109375" style="0" customWidth="1"/>
  </cols>
  <sheetData>
    <row r="1" spans="1:6" ht="15">
      <c r="A1" s="31" t="s">
        <v>9</v>
      </c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.75" thickBot="1">
      <c r="A3" s="37"/>
      <c r="B3" s="35"/>
      <c r="C3" s="35"/>
      <c r="D3" s="35"/>
      <c r="E3" s="35"/>
      <c r="F3" s="36"/>
    </row>
    <row r="4" spans="1:6" ht="117" thickBot="1">
      <c r="A4" s="1" t="s">
        <v>10</v>
      </c>
      <c r="B4" s="2"/>
      <c r="C4" s="38" t="s">
        <v>13</v>
      </c>
      <c r="D4" s="39"/>
      <c r="E4" s="39"/>
      <c r="F4" s="40"/>
    </row>
    <row r="5" spans="1:6" ht="195" customHeight="1" thickBot="1">
      <c r="A5" s="45" t="s">
        <v>11</v>
      </c>
      <c r="B5" s="46"/>
      <c r="C5" s="46"/>
      <c r="D5" s="46"/>
      <c r="E5" s="46"/>
      <c r="F5" s="47"/>
    </row>
    <row r="6" spans="1:6" ht="49.5" thickBot="1">
      <c r="A6" s="6"/>
      <c r="B6" s="30" t="s">
        <v>0</v>
      </c>
      <c r="C6" s="48" t="s">
        <v>12</v>
      </c>
      <c r="D6" s="3"/>
      <c r="E6" s="4"/>
      <c r="F6" s="5"/>
    </row>
    <row r="7" spans="1:6" ht="24" thickBot="1">
      <c r="A7" s="6" t="s">
        <v>1</v>
      </c>
      <c r="B7" s="7">
        <f>+B4*25</f>
        <v>0</v>
      </c>
      <c r="C7" s="8">
        <f aca="true" t="shared" si="0" ref="C7:C15">+B7/12</f>
        <v>0</v>
      </c>
      <c r="D7" s="9"/>
      <c r="E7" s="4"/>
      <c r="F7" s="20"/>
    </row>
    <row r="8" spans="1:6" ht="23.25">
      <c r="A8" s="22" t="s">
        <v>2</v>
      </c>
      <c r="B8" s="12">
        <f>+B7*0.06</f>
        <v>0</v>
      </c>
      <c r="C8" s="10">
        <f t="shared" si="0"/>
        <v>0</v>
      </c>
      <c r="D8" s="11">
        <v>0.05</v>
      </c>
      <c r="E8" s="41" t="s">
        <v>14</v>
      </c>
      <c r="F8" s="42"/>
    </row>
    <row r="9" spans="1:6" ht="23.25">
      <c r="A9" s="26" t="s">
        <v>3</v>
      </c>
      <c r="B9" s="12">
        <f>+B7*0.11</f>
        <v>0</v>
      </c>
      <c r="C9" s="12">
        <f t="shared" si="0"/>
        <v>0</v>
      </c>
      <c r="D9" s="13">
        <v>0.09</v>
      </c>
      <c r="E9" s="41"/>
      <c r="F9" s="42"/>
    </row>
    <row r="10" spans="1:6" ht="23.25">
      <c r="A10" s="24" t="s">
        <v>4</v>
      </c>
      <c r="B10" s="12">
        <f>+B7*0.12</f>
        <v>0</v>
      </c>
      <c r="C10" s="12">
        <f t="shared" si="0"/>
        <v>0</v>
      </c>
      <c r="D10" s="13">
        <v>0.101</v>
      </c>
      <c r="E10" s="41"/>
      <c r="F10" s="42"/>
    </row>
    <row r="11" spans="1:6" ht="23.25">
      <c r="A11" s="25" t="s">
        <v>5</v>
      </c>
      <c r="B11" s="12">
        <f>+B7*0.19</f>
        <v>0</v>
      </c>
      <c r="C11" s="12">
        <f t="shared" si="0"/>
        <v>0</v>
      </c>
      <c r="D11" s="13">
        <v>0.17</v>
      </c>
      <c r="E11" s="41"/>
      <c r="F11" s="42"/>
    </row>
    <row r="12" spans="1:6" ht="23.25">
      <c r="A12" s="23" t="s">
        <v>15</v>
      </c>
      <c r="B12" s="12">
        <f>+B7*0</f>
        <v>0</v>
      </c>
      <c r="C12" s="12">
        <f t="shared" si="0"/>
        <v>0</v>
      </c>
      <c r="D12" s="13">
        <v>0.053</v>
      </c>
      <c r="E12" s="41"/>
      <c r="F12" s="42"/>
    </row>
    <row r="13" spans="1:6" ht="23.25">
      <c r="A13" s="27" t="s">
        <v>8</v>
      </c>
      <c r="B13" s="12">
        <f>+B8*0</f>
        <v>0</v>
      </c>
      <c r="C13" s="12">
        <f t="shared" si="0"/>
        <v>0</v>
      </c>
      <c r="D13" s="13">
        <v>0.128</v>
      </c>
      <c r="E13" s="41"/>
      <c r="F13" s="42"/>
    </row>
    <row r="14" spans="1:6" ht="23.25">
      <c r="A14" s="28" t="s">
        <v>6</v>
      </c>
      <c r="B14" s="12">
        <f>+B7*0.15</f>
        <v>0</v>
      </c>
      <c r="C14" s="12">
        <f t="shared" si="0"/>
        <v>0</v>
      </c>
      <c r="D14" s="13">
        <v>0.133</v>
      </c>
      <c r="E14" s="41"/>
      <c r="F14" s="42"/>
    </row>
    <row r="15" spans="1:6" ht="24" thickBot="1">
      <c r="A15" s="29" t="s">
        <v>7</v>
      </c>
      <c r="B15" s="14">
        <f>+B7*0.31</f>
        <v>0</v>
      </c>
      <c r="C15" s="14">
        <f t="shared" si="0"/>
        <v>0</v>
      </c>
      <c r="D15" s="15">
        <v>0.274</v>
      </c>
      <c r="E15" s="41"/>
      <c r="F15" s="42"/>
    </row>
    <row r="16" spans="1:6" ht="24" thickBot="1">
      <c r="A16" s="16"/>
      <c r="B16" s="17">
        <f>SUM(B8:B15)</f>
        <v>0</v>
      </c>
      <c r="C16" s="18">
        <f>SUM(C8:C15)</f>
        <v>0</v>
      </c>
      <c r="D16" s="19">
        <f>SUM(D8:D15)</f>
        <v>0.9990000000000001</v>
      </c>
      <c r="E16" s="43"/>
      <c r="F16" s="44"/>
    </row>
    <row r="20" ht="15">
      <c r="A20" s="21"/>
    </row>
  </sheetData>
  <sheetProtection/>
  <mergeCells count="4">
    <mergeCell ref="A1:F3"/>
    <mergeCell ref="C4:F4"/>
    <mergeCell ref="E8:F16"/>
    <mergeCell ref="A5:F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 Scouts of Greater Chicago &amp; Northwest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Afoster</dc:creator>
  <cp:keywords/>
  <dc:description/>
  <cp:lastModifiedBy>Angela Foster</cp:lastModifiedBy>
  <cp:lastPrinted>2015-01-07T22:49:52Z</cp:lastPrinted>
  <dcterms:created xsi:type="dcterms:W3CDTF">2015-01-06T19:58:42Z</dcterms:created>
  <dcterms:modified xsi:type="dcterms:W3CDTF">2017-10-05T19:49:42Z</dcterms:modified>
  <cp:category/>
  <cp:version/>
  <cp:contentType/>
  <cp:contentStatus/>
</cp:coreProperties>
</file>